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研1\Human-Machine\Assign2\"/>
    </mc:Choice>
  </mc:AlternateContent>
  <xr:revisionPtr revIDLastSave="0" documentId="13_ncr:1_{01459BCE-D04C-40F8-AE41-AC129D7ED460}" xr6:coauthVersionLast="45" xr6:coauthVersionMax="45" xr10:uidLastSave="{00000000-0000-0000-0000-000000000000}"/>
  <bookViews>
    <workbookView xWindow="-110" yWindow="-110" windowWidth="19420" windowHeight="10420" activeTab="1" xr2:uid="{6A63EF47-6EBF-49B2-88ED-491739136E86}"/>
  </bookViews>
  <sheets>
    <sheet name="Sheet1" sheetId="1" r:id="rId1"/>
    <sheet name="Pl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8" i="1"/>
  <c r="D40" i="1" l="1"/>
  <c r="I69" i="1"/>
  <c r="H69" i="1"/>
  <c r="J68" i="1"/>
  <c r="I75" i="1" s="1"/>
  <c r="I77" i="1" s="1"/>
  <c r="J67" i="1"/>
  <c r="I74" i="1" s="1"/>
  <c r="D69" i="1"/>
  <c r="C69" i="1"/>
  <c r="E68" i="1"/>
  <c r="D75" i="1" s="1"/>
  <c r="D77" i="1" s="1"/>
  <c r="E67" i="1"/>
  <c r="D74" i="1" s="1"/>
  <c r="I50" i="1"/>
  <c r="H50" i="1"/>
  <c r="J49" i="1"/>
  <c r="H56" i="1" s="1"/>
  <c r="J48" i="1"/>
  <c r="I55" i="1" s="1"/>
  <c r="D50" i="1"/>
  <c r="C50" i="1"/>
  <c r="E49" i="1"/>
  <c r="D56" i="1" s="1"/>
  <c r="D58" i="1" s="1"/>
  <c r="E48" i="1"/>
  <c r="D55" i="1" s="1"/>
  <c r="I31" i="1"/>
  <c r="H31" i="1"/>
  <c r="J30" i="1"/>
  <c r="I37" i="1" s="1"/>
  <c r="I39" i="1" s="1"/>
  <c r="J29" i="1"/>
  <c r="I36" i="1" s="1"/>
  <c r="D39" i="1"/>
  <c r="I21" i="1"/>
  <c r="I20" i="1"/>
  <c r="D21" i="1"/>
  <c r="C75" i="1" l="1"/>
  <c r="H75" i="1"/>
  <c r="I56" i="1"/>
  <c r="I58" i="1" s="1"/>
  <c r="I76" i="1"/>
  <c r="I78" i="1"/>
  <c r="I79" i="1" s="1"/>
  <c r="H74" i="1"/>
  <c r="D76" i="1"/>
  <c r="D78" i="1"/>
  <c r="D79" i="1" s="1"/>
  <c r="D80" i="1"/>
  <c r="C74" i="1"/>
  <c r="I59" i="1"/>
  <c r="H55" i="1"/>
  <c r="H57" i="1" s="1"/>
  <c r="C56" i="1"/>
  <c r="D57" i="1"/>
  <c r="D59" i="1"/>
  <c r="D60" i="1" s="1"/>
  <c r="C55" i="1"/>
  <c r="C57" i="1" s="1"/>
  <c r="H37" i="1"/>
  <c r="I38" i="1"/>
  <c r="I40" i="1"/>
  <c r="I42" i="1" s="1"/>
  <c r="H36" i="1"/>
  <c r="D42" i="1"/>
  <c r="D41" i="1"/>
  <c r="I23" i="1"/>
  <c r="I22" i="1"/>
  <c r="D23" i="1"/>
  <c r="D22" i="1"/>
  <c r="D17" i="1"/>
  <c r="C31" i="1"/>
  <c r="D31" i="1"/>
  <c r="I12" i="1"/>
  <c r="H12" i="1"/>
  <c r="E30" i="1"/>
  <c r="D37" i="1" s="1"/>
  <c r="E29" i="1"/>
  <c r="D36" i="1" s="1"/>
  <c r="D38" i="1" s="1"/>
  <c r="J11" i="1"/>
  <c r="H18" i="1" s="1"/>
  <c r="J10" i="1"/>
  <c r="I17" i="1" s="1"/>
  <c r="D12" i="1"/>
  <c r="C12" i="1"/>
  <c r="E11" i="1"/>
  <c r="E10" i="1"/>
  <c r="C17" i="1" s="1"/>
  <c r="C76" i="1" l="1"/>
  <c r="H76" i="1"/>
  <c r="I57" i="1"/>
  <c r="I60" i="1"/>
  <c r="I80" i="1"/>
  <c r="I61" i="1"/>
  <c r="H38" i="1"/>
  <c r="D61" i="1"/>
  <c r="I41" i="1"/>
  <c r="I19" i="1"/>
  <c r="D19" i="1"/>
  <c r="C37" i="1"/>
  <c r="C18" i="1"/>
  <c r="C19" i="1" s="1"/>
  <c r="H17" i="1"/>
  <c r="H19" i="1" s="1"/>
  <c r="I18" i="1"/>
  <c r="C36" i="1"/>
  <c r="C38" i="1" s="1"/>
</calcChain>
</file>

<file path=xl/sharedStrings.xml><?xml version="1.0" encoding="utf-8"?>
<sst xmlns="http://schemas.openxmlformats.org/spreadsheetml/2006/main" count="161" uniqueCount="35">
  <si>
    <t>"No"</t>
  </si>
  <si>
    <t>"Yes"</t>
  </si>
  <si>
    <t>Noise</t>
  </si>
  <si>
    <t>Correct Reject</t>
  </si>
  <si>
    <t>False Alarm</t>
  </si>
  <si>
    <t>Signal</t>
  </si>
  <si>
    <t>Miss</t>
  </si>
  <si>
    <t>Hit</t>
  </si>
  <si>
    <t>Sum</t>
  </si>
  <si>
    <t>Sum:</t>
  </si>
  <si>
    <t>z(hit) =</t>
  </si>
  <si>
    <t>z(False Alarms) =</t>
  </si>
  <si>
    <t>Sensitivity (d-prime = z(h) - z(FA)): _________</t>
  </si>
  <si>
    <t>Criterion (Beta = -1/2 [z(H) + z(F)]): _________</t>
  </si>
  <si>
    <t>Test 1</t>
  </si>
  <si>
    <t>No. 1</t>
  </si>
  <si>
    <t>No. 2</t>
  </si>
  <si>
    <t>Test 2</t>
  </si>
  <si>
    <t>No. 3</t>
  </si>
  <si>
    <t>Test 3</t>
  </si>
  <si>
    <t>Prob</t>
  </si>
  <si>
    <t>Z(Prob)</t>
  </si>
  <si>
    <t>Formula</t>
  </si>
  <si>
    <t>Trials = 60/round</t>
  </si>
  <si>
    <t>No. 4</t>
  </si>
  <si>
    <t>Test 4</t>
  </si>
  <si>
    <t>No. 5</t>
  </si>
  <si>
    <t>Test 5</t>
  </si>
  <si>
    <t>No. 6</t>
  </si>
  <si>
    <t>Test 6</t>
  </si>
  <si>
    <t>No. 7</t>
  </si>
  <si>
    <t>Test 7</t>
  </si>
  <si>
    <t>No. 8</t>
  </si>
  <si>
    <t>Test 8</t>
  </si>
  <si>
    <t>d-prime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</si>
</sst>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E0B4"/>
        <bgColor rgb="FFC6E0B4"/>
      </patternFill>
    </fill>
    <fill>
      <patternFill patternType="solid">
        <fgColor rgb="FFF69478"/>
        <bgColor rgb="FFF69478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/>
    <xf numFmtId="0" fontId="5" fillId="0" borderId="12" xfId="1" applyFont="1" applyBorder="1" applyAlignment="1">
      <alignment horizontal="right"/>
    </xf>
    <xf numFmtId="0" fontId="5" fillId="0" borderId="12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0" xfId="1" applyFont="1" applyAlignment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0" xfId="1" applyFont="1" applyAlignment="1"/>
    <xf numFmtId="0" fontId="4" fillId="2" borderId="2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0" fontId="3" fillId="0" borderId="10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11" xfId="0" applyBorder="1"/>
    <xf numFmtId="0" fontId="3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/>
    <xf numFmtId="0" fontId="4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3" fillId="0" borderId="17" xfId="1" applyFont="1" applyBorder="1" applyAlignment="1"/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/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/>
    <xf numFmtId="164" fontId="3" fillId="0" borderId="17" xfId="1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6" borderId="25" xfId="1" applyFont="1" applyFill="1" applyBorder="1" applyAlignment="1">
      <alignment horizontal="center"/>
    </xf>
    <xf numFmtId="0" fontId="3" fillId="0" borderId="26" xfId="1" applyFont="1" applyBorder="1" applyAlignment="1">
      <alignment horizontal="left"/>
    </xf>
    <xf numFmtId="0" fontId="0" fillId="0" borderId="19" xfId="0" applyBorder="1"/>
    <xf numFmtId="0" fontId="0" fillId="0" borderId="17" xfId="0" applyBorder="1"/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/>
    <xf numFmtId="0" fontId="6" fillId="0" borderId="0" xfId="1" applyFont="1" applyBorder="1"/>
  </cellXfs>
  <cellStyles count="2">
    <cellStyle name="常规" xfId="0" builtinId="0"/>
    <cellStyle name="常规 2" xfId="1" xr:uid="{890F2B2B-B5C5-4570-BCAF-25754FE3F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ROC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Plot!$B$3:$B$10</c:f>
              <c:numCache>
                <c:formatCode>General</c:formatCode>
                <c:ptCount val="8"/>
                <c:pt idx="0">
                  <c:v>7.3999999999999996E-2</c:v>
                </c:pt>
                <c:pt idx="1">
                  <c:v>7.3999999999999996E-2</c:v>
                </c:pt>
                <c:pt idx="2">
                  <c:v>3.6999999999999998E-2</c:v>
                </c:pt>
                <c:pt idx="3">
                  <c:v>7.6999999999999999E-2</c:v>
                </c:pt>
                <c:pt idx="4">
                  <c:v>0.111</c:v>
                </c:pt>
                <c:pt idx="5">
                  <c:v>0.14799999999999999</c:v>
                </c:pt>
                <c:pt idx="6">
                  <c:v>0.111</c:v>
                </c:pt>
                <c:pt idx="7">
                  <c:v>0.111</c:v>
                </c:pt>
              </c:numCache>
            </c:numRef>
          </c:xVal>
          <c:yVal>
            <c:numRef>
              <c:f>Plot!$C$3:$C$10</c:f>
              <c:numCache>
                <c:formatCode>General</c:formatCode>
                <c:ptCount val="8"/>
                <c:pt idx="0">
                  <c:v>0.879</c:v>
                </c:pt>
                <c:pt idx="1">
                  <c:v>0.97</c:v>
                </c:pt>
                <c:pt idx="2">
                  <c:v>0.90900000000000003</c:v>
                </c:pt>
                <c:pt idx="3">
                  <c:v>0.97099999999999997</c:v>
                </c:pt>
                <c:pt idx="4">
                  <c:v>0.97</c:v>
                </c:pt>
                <c:pt idx="5">
                  <c:v>0.93899999999999995</c:v>
                </c:pt>
                <c:pt idx="6">
                  <c:v>0.93899999999999995</c:v>
                </c:pt>
                <c:pt idx="7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02-4A12-80E2-B51A8B5E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701104"/>
        <c:axId val="689704384"/>
      </c:scatterChart>
      <c:valAx>
        <c:axId val="689701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704384"/>
        <c:crosses val="autoZero"/>
        <c:crossBetween val="midCat"/>
      </c:valAx>
      <c:valAx>
        <c:axId val="689704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70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1</xdr:row>
      <xdr:rowOff>88900</xdr:rowOff>
    </xdr:from>
    <xdr:to>
      <xdr:col>13</xdr:col>
      <xdr:colOff>457200</xdr:colOff>
      <xdr:row>25</xdr:row>
      <xdr:rowOff>31750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B9711B5A-CC62-4E86-92A4-5329281EE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A72E-E487-4734-956A-B9E56AD2CF4C}">
  <dimension ref="B3:V107"/>
  <sheetViews>
    <sheetView topLeftCell="A34" zoomScale="110" zoomScaleNormal="110" workbookViewId="0">
      <selection activeCell="E40" sqref="E40"/>
    </sheetView>
  </sheetViews>
  <sheetFormatPr defaultRowHeight="14.5"/>
  <cols>
    <col min="1" max="1" width="2.36328125" customWidth="1"/>
    <col min="2" max="2" width="9.7265625" customWidth="1"/>
    <col min="3" max="3" width="20.90625" customWidth="1"/>
    <col min="4" max="4" width="20.7265625" customWidth="1"/>
    <col min="7" max="7" width="9.81640625" customWidth="1"/>
    <col min="8" max="8" width="20.81640625" customWidth="1"/>
    <col min="9" max="9" width="19.81640625" customWidth="1"/>
    <col min="12" max="12" width="10.1796875" customWidth="1"/>
    <col min="13" max="13" width="14.81640625" customWidth="1"/>
    <col min="14" max="14" width="13.26953125" customWidth="1"/>
  </cols>
  <sheetData>
    <row r="3" spans="2:22" ht="15.5">
      <c r="B3" s="1"/>
      <c r="C3" s="2" t="s">
        <v>0</v>
      </c>
      <c r="D3" s="2" t="s">
        <v>1</v>
      </c>
      <c r="F3" s="58" t="s">
        <v>23</v>
      </c>
      <c r="G3" s="58"/>
    </row>
    <row r="4" spans="2:22" ht="15.5">
      <c r="B4" s="3" t="s">
        <v>2</v>
      </c>
      <c r="C4" s="4" t="s">
        <v>3</v>
      </c>
      <c r="D4" s="5" t="s">
        <v>4</v>
      </c>
    </row>
    <row r="5" spans="2:22" ht="15.5">
      <c r="B5" s="3" t="s">
        <v>5</v>
      </c>
      <c r="C5" s="5" t="s">
        <v>6</v>
      </c>
      <c r="D5" s="4" t="s">
        <v>7</v>
      </c>
    </row>
    <row r="7" spans="2:22" ht="16" thickBot="1">
      <c r="R7" s="15" t="s">
        <v>20</v>
      </c>
      <c r="S7" s="16" t="s">
        <v>21</v>
      </c>
      <c r="T7" s="17" t="s">
        <v>22</v>
      </c>
      <c r="U7" s="15" t="s">
        <v>20</v>
      </c>
      <c r="V7" s="16" t="s">
        <v>21</v>
      </c>
    </row>
    <row r="8" spans="2:22" ht="15.5">
      <c r="B8" s="34" t="s">
        <v>15</v>
      </c>
      <c r="C8" s="35" t="s">
        <v>14</v>
      </c>
      <c r="D8" s="36"/>
      <c r="E8" s="37"/>
      <c r="F8" s="6"/>
      <c r="G8" s="34" t="s">
        <v>16</v>
      </c>
      <c r="H8" s="35" t="s">
        <v>17</v>
      </c>
      <c r="I8" s="36"/>
      <c r="J8" s="37"/>
      <c r="K8" s="33"/>
      <c r="R8" s="18">
        <v>1E-3</v>
      </c>
      <c r="S8" s="19"/>
      <c r="T8" s="20"/>
      <c r="U8" s="18">
        <v>0.5</v>
      </c>
      <c r="V8" s="19">
        <v>0</v>
      </c>
    </row>
    <row r="9" spans="2:22" ht="15.5">
      <c r="B9" s="38"/>
      <c r="C9" s="21" t="s">
        <v>0</v>
      </c>
      <c r="D9" s="21" t="s">
        <v>1</v>
      </c>
      <c r="E9" s="39" t="s">
        <v>8</v>
      </c>
      <c r="F9" s="6"/>
      <c r="G9" s="38"/>
      <c r="H9" s="21" t="s">
        <v>0</v>
      </c>
      <c r="I9" s="21" t="s">
        <v>1</v>
      </c>
      <c r="J9" s="39" t="s">
        <v>8</v>
      </c>
      <c r="K9" s="6"/>
      <c r="R9" s="18">
        <v>0.01</v>
      </c>
      <c r="S9" s="19">
        <v>-2.3260000000000001</v>
      </c>
      <c r="T9" s="20">
        <v>-2.3263478740000001</v>
      </c>
      <c r="U9" s="18">
        <v>0.51</v>
      </c>
      <c r="V9" s="19">
        <v>2.5100000000000001E-2</v>
      </c>
    </row>
    <row r="10" spans="2:22" ht="15.5">
      <c r="B10" s="40" t="s">
        <v>2</v>
      </c>
      <c r="C10" s="22">
        <v>25</v>
      </c>
      <c r="D10" s="23">
        <v>2</v>
      </c>
      <c r="E10" s="41">
        <f>C10+D10</f>
        <v>27</v>
      </c>
      <c r="F10" s="6"/>
      <c r="G10" s="40" t="s">
        <v>2</v>
      </c>
      <c r="H10" s="22">
        <v>25</v>
      </c>
      <c r="I10" s="23">
        <v>2</v>
      </c>
      <c r="J10" s="41">
        <f>H10+I10</f>
        <v>27</v>
      </c>
      <c r="K10" s="6"/>
      <c r="R10" s="18">
        <v>0.02</v>
      </c>
      <c r="S10" s="19">
        <v>-2.0539999999999998</v>
      </c>
      <c r="T10" s="20">
        <v>-2.0537489089999998</v>
      </c>
      <c r="U10" s="18">
        <v>0.52</v>
      </c>
      <c r="V10" s="19">
        <v>5.0200000000000002E-2</v>
      </c>
    </row>
    <row r="11" spans="2:22" ht="15.5">
      <c r="B11" s="40" t="s">
        <v>5</v>
      </c>
      <c r="C11" s="23">
        <v>4</v>
      </c>
      <c r="D11" s="22">
        <v>29</v>
      </c>
      <c r="E11" s="41">
        <f>C11+D11</f>
        <v>33</v>
      </c>
      <c r="F11" s="6"/>
      <c r="G11" s="40" t="s">
        <v>5</v>
      </c>
      <c r="H11" s="23">
        <v>1</v>
      </c>
      <c r="I11" s="22">
        <v>32</v>
      </c>
      <c r="J11" s="41">
        <f>H11+I11</f>
        <v>33</v>
      </c>
      <c r="K11" s="6"/>
      <c r="R11" s="18">
        <v>0.03</v>
      </c>
      <c r="S11" s="19">
        <v>-1.881</v>
      </c>
      <c r="T11" s="20">
        <v>-1.8807936059999999</v>
      </c>
      <c r="U11" s="18">
        <v>0.53</v>
      </c>
      <c r="V11" s="19">
        <v>7.5300000000000006E-2</v>
      </c>
    </row>
    <row r="12" spans="2:22" ht="15.5">
      <c r="B12" s="42" t="s">
        <v>9</v>
      </c>
      <c r="C12" s="7">
        <f>C10+C11</f>
        <v>29</v>
      </c>
      <c r="D12" s="7">
        <f>D10+D11</f>
        <v>31</v>
      </c>
      <c r="E12" s="43"/>
      <c r="F12" s="6"/>
      <c r="G12" s="42" t="s">
        <v>9</v>
      </c>
      <c r="H12" s="7">
        <f>H10+H11</f>
        <v>26</v>
      </c>
      <c r="I12" s="7">
        <f>I10+I11</f>
        <v>34</v>
      </c>
      <c r="J12" s="43"/>
      <c r="K12" s="6"/>
      <c r="R12" s="18">
        <v>0.04</v>
      </c>
      <c r="S12" s="19">
        <v>-1.7509999999999999</v>
      </c>
      <c r="T12" s="20">
        <v>-1.750686073</v>
      </c>
      <c r="U12" s="18">
        <v>0.54</v>
      </c>
      <c r="V12" s="19">
        <v>0.1004</v>
      </c>
    </row>
    <row r="13" spans="2:22" ht="15.5">
      <c r="B13" s="44"/>
      <c r="C13" s="11"/>
      <c r="D13" s="12"/>
      <c r="E13" s="45"/>
      <c r="F13" s="6"/>
      <c r="G13" s="44"/>
      <c r="H13" s="11"/>
      <c r="I13" s="12"/>
      <c r="J13" s="45"/>
      <c r="K13" s="6"/>
      <c r="R13" s="18">
        <v>0.05</v>
      </c>
      <c r="S13" s="19">
        <v>-1.645</v>
      </c>
      <c r="T13" s="20">
        <v>-1.6448536250000001</v>
      </c>
      <c r="U13" s="18">
        <v>0.55000000000000004</v>
      </c>
      <c r="V13" s="19">
        <v>0.12570000000000001</v>
      </c>
    </row>
    <row r="14" spans="2:22" ht="15.5">
      <c r="B14" s="42"/>
      <c r="C14" s="8"/>
      <c r="D14" s="7"/>
      <c r="E14" s="43"/>
      <c r="F14" s="6"/>
      <c r="G14" s="42"/>
      <c r="H14" s="8"/>
      <c r="I14" s="7"/>
      <c r="J14" s="43"/>
      <c r="K14" s="6"/>
      <c r="L14" s="9"/>
      <c r="M14" s="8"/>
      <c r="N14" s="7"/>
      <c r="O14" s="10"/>
      <c r="R14" s="18">
        <v>0.06</v>
      </c>
      <c r="S14" s="19">
        <v>-1.5549999999999999</v>
      </c>
      <c r="T14" s="20">
        <v>-1.5547735949999999</v>
      </c>
      <c r="U14" s="18">
        <v>0.56000000000000005</v>
      </c>
      <c r="V14" s="19">
        <v>0.151</v>
      </c>
    </row>
    <row r="15" spans="2:22" ht="15.5">
      <c r="B15" s="46"/>
      <c r="C15" s="24"/>
      <c r="D15" s="25"/>
      <c r="E15" s="47"/>
      <c r="F15" s="6"/>
      <c r="G15" s="46"/>
      <c r="H15" s="24"/>
      <c r="I15" s="25"/>
      <c r="J15" s="47"/>
      <c r="K15" s="6"/>
      <c r="L15" s="59"/>
      <c r="M15" s="60"/>
      <c r="N15" s="60"/>
      <c r="O15" s="61"/>
      <c r="R15" s="18">
        <v>7.0000000000000007E-2</v>
      </c>
      <c r="S15" s="19">
        <v>-1.476</v>
      </c>
      <c r="T15" s="20">
        <v>-1.4757910299999999</v>
      </c>
      <c r="U15" s="18">
        <v>0.56999999999999995</v>
      </c>
      <c r="V15" s="19">
        <v>0.1764</v>
      </c>
    </row>
    <row r="16" spans="2:22" ht="15.5">
      <c r="B16" s="38"/>
      <c r="C16" s="21" t="s">
        <v>0</v>
      </c>
      <c r="D16" s="21" t="s">
        <v>1</v>
      </c>
      <c r="E16" s="39" t="s">
        <v>8</v>
      </c>
      <c r="F16" s="6"/>
      <c r="G16" s="38"/>
      <c r="H16" s="21" t="s">
        <v>0</v>
      </c>
      <c r="I16" s="21" t="s">
        <v>1</v>
      </c>
      <c r="J16" s="39" t="s">
        <v>8</v>
      </c>
      <c r="K16" s="6"/>
      <c r="L16" s="59"/>
      <c r="M16" s="61"/>
      <c r="N16" s="61"/>
      <c r="O16" s="61"/>
      <c r="P16" s="6"/>
      <c r="R16" s="18">
        <v>0.08</v>
      </c>
      <c r="S16" s="19">
        <v>-1.405</v>
      </c>
      <c r="T16" s="20">
        <v>-1.405071561</v>
      </c>
      <c r="U16" s="18">
        <v>0.57999999999999996</v>
      </c>
      <c r="V16" s="19">
        <v>0.2019</v>
      </c>
    </row>
    <row r="17" spans="2:22" ht="15.5">
      <c r="B17" s="40" t="s">
        <v>2</v>
      </c>
      <c r="C17" s="26">
        <f>C10/E10</f>
        <v>0.92592592592592593</v>
      </c>
      <c r="D17" s="27">
        <f>D10/E10</f>
        <v>7.407407407407407E-2</v>
      </c>
      <c r="E17" s="48">
        <v>1</v>
      </c>
      <c r="G17" s="40" t="s">
        <v>2</v>
      </c>
      <c r="H17" s="26">
        <f>H10/J10</f>
        <v>0.92592592592592593</v>
      </c>
      <c r="I17" s="27">
        <f>I10/J10</f>
        <v>7.407407407407407E-2</v>
      </c>
      <c r="J17" s="48">
        <v>1</v>
      </c>
      <c r="O17" s="6"/>
      <c r="R17" s="18">
        <v>0.09</v>
      </c>
      <c r="S17" s="19">
        <v>-1.341</v>
      </c>
      <c r="T17" s="20">
        <v>-1.340755033</v>
      </c>
      <c r="U17" s="18">
        <v>0.59</v>
      </c>
      <c r="V17" s="19">
        <v>0.22750000000000001</v>
      </c>
    </row>
    <row r="18" spans="2:22" ht="15.5">
      <c r="B18" s="40" t="s">
        <v>5</v>
      </c>
      <c r="C18" s="27">
        <f>C11/E11</f>
        <v>0.12121212121212122</v>
      </c>
      <c r="D18" s="26">
        <f>D11/E11</f>
        <v>0.87878787878787878</v>
      </c>
      <c r="E18" s="48">
        <v>1</v>
      </c>
      <c r="G18" s="40" t="s">
        <v>5</v>
      </c>
      <c r="H18" s="27">
        <f>H11/J11</f>
        <v>3.0303030303030304E-2</v>
      </c>
      <c r="I18" s="26">
        <f>I11/J11</f>
        <v>0.96969696969696972</v>
      </c>
      <c r="J18" s="48">
        <v>1</v>
      </c>
      <c r="R18" s="18">
        <v>0.1</v>
      </c>
      <c r="S18" s="19">
        <v>-1.282</v>
      </c>
      <c r="T18" s="20">
        <v>-1.2815515639999999</v>
      </c>
      <c r="U18" s="18">
        <v>0.6</v>
      </c>
      <c r="V18" s="19">
        <v>0.25330000000000003</v>
      </c>
    </row>
    <row r="19" spans="2:22" ht="15.5">
      <c r="B19" s="42" t="s">
        <v>9</v>
      </c>
      <c r="C19" s="30">
        <f>C17+C18</f>
        <v>1.0471380471380471</v>
      </c>
      <c r="D19" s="30">
        <f>D17+D18</f>
        <v>0.95286195286195285</v>
      </c>
      <c r="E19" s="43"/>
      <c r="G19" s="42" t="s">
        <v>9</v>
      </c>
      <c r="H19" s="30">
        <f>H17+H18</f>
        <v>0.95622895622895621</v>
      </c>
      <c r="I19" s="30">
        <f>I17+I18</f>
        <v>1.0437710437710437</v>
      </c>
      <c r="J19" s="43"/>
      <c r="R19" s="18">
        <v>0.11</v>
      </c>
      <c r="S19" s="19">
        <v>-1.2270000000000001</v>
      </c>
      <c r="T19" s="20">
        <v>-1.2265281189999999</v>
      </c>
      <c r="U19" s="18">
        <v>0.61</v>
      </c>
      <c r="V19" s="19">
        <v>0.27929999999999999</v>
      </c>
    </row>
    <row r="20" spans="2:22" ht="15.5">
      <c r="B20" s="49"/>
      <c r="C20" s="8" t="s">
        <v>10</v>
      </c>
      <c r="D20" s="9">
        <f>NORMINV(D18,0,1)</f>
        <v>1.168948844531482</v>
      </c>
      <c r="E20" s="43"/>
      <c r="G20" s="49"/>
      <c r="H20" s="8" t="s">
        <v>10</v>
      </c>
      <c r="I20" s="9">
        <f>NORMINV(I18,0,1)</f>
        <v>1.8763585618945948</v>
      </c>
      <c r="J20" s="43"/>
      <c r="R20" s="18">
        <v>0.12</v>
      </c>
      <c r="S20" s="19">
        <v>-1.175</v>
      </c>
      <c r="T20" s="20">
        <v>-1.1749867919999999</v>
      </c>
      <c r="U20" s="18">
        <v>0.62</v>
      </c>
      <c r="V20" s="19">
        <v>0.30549999999999999</v>
      </c>
    </row>
    <row r="21" spans="2:22" ht="15.5">
      <c r="B21" s="42"/>
      <c r="C21" s="8" t="s">
        <v>11</v>
      </c>
      <c r="D21" s="7">
        <f>NORMINV(D17,0,1)</f>
        <v>-1.4461035929181751</v>
      </c>
      <c r="E21" s="43"/>
      <c r="G21" s="42"/>
      <c r="H21" s="8" t="s">
        <v>11</v>
      </c>
      <c r="I21" s="7">
        <f>NORMINV(I17,0,1)</f>
        <v>-1.4461035929181751</v>
      </c>
      <c r="J21" s="43"/>
      <c r="R21" s="18">
        <v>0.13</v>
      </c>
      <c r="S21" s="19">
        <v>-1.1259999999999999</v>
      </c>
      <c r="T21" s="20">
        <v>-1.12639113</v>
      </c>
      <c r="U21" s="18">
        <v>0.63</v>
      </c>
      <c r="V21" s="19">
        <v>0.33189999999999997</v>
      </c>
    </row>
    <row r="22" spans="2:22" ht="15.5">
      <c r="B22" s="50" t="s">
        <v>12</v>
      </c>
      <c r="C22" s="13"/>
      <c r="D22" s="31">
        <f>D20-D21</f>
        <v>2.6150524374496573</v>
      </c>
      <c r="E22" s="51"/>
      <c r="G22" s="50" t="s">
        <v>12</v>
      </c>
      <c r="H22" s="13"/>
      <c r="I22" s="31">
        <f>I20-I21</f>
        <v>3.32246215481277</v>
      </c>
      <c r="J22" s="51"/>
      <c r="R22" s="18">
        <v>0.14000000000000001</v>
      </c>
      <c r="S22" s="19">
        <v>-1.08</v>
      </c>
      <c r="T22" s="20"/>
      <c r="U22" s="18">
        <v>0.64</v>
      </c>
      <c r="V22" s="19">
        <v>0.35849999999999999</v>
      </c>
    </row>
    <row r="23" spans="2:22" ht="16" thickBot="1">
      <c r="B23" s="52" t="s">
        <v>13</v>
      </c>
      <c r="C23" s="53"/>
      <c r="D23" s="54">
        <f>-1/2*(D20+D21)</f>
        <v>0.13857737419334659</v>
      </c>
      <c r="E23" s="55"/>
      <c r="G23" s="52" t="s">
        <v>13</v>
      </c>
      <c r="H23" s="53"/>
      <c r="I23" s="54">
        <f>-1/2*(I20+I21)</f>
        <v>-0.21512748448820984</v>
      </c>
      <c r="J23" s="55"/>
      <c r="R23" s="18">
        <v>0.15</v>
      </c>
      <c r="S23" s="19">
        <v>-1.036</v>
      </c>
      <c r="T23" s="20"/>
      <c r="U23" s="18">
        <v>0.65</v>
      </c>
      <c r="V23" s="19">
        <v>0.38529999999999998</v>
      </c>
    </row>
    <row r="24" spans="2:22" ht="15.5">
      <c r="R24" s="18">
        <v>0.16</v>
      </c>
      <c r="S24" s="19">
        <v>-0.99399999999999999</v>
      </c>
      <c r="T24" s="20"/>
      <c r="U24" s="18">
        <v>0.66</v>
      </c>
      <c r="V24" s="19">
        <v>0.41249999999999998</v>
      </c>
    </row>
    <row r="25" spans="2:22" ht="15.5">
      <c r="R25" s="18">
        <v>0.17</v>
      </c>
      <c r="S25" s="19">
        <v>-0.95399999999999996</v>
      </c>
      <c r="T25" s="20"/>
      <c r="U25" s="18">
        <v>0.67</v>
      </c>
      <c r="V25" s="19">
        <v>0.43990000000000001</v>
      </c>
    </row>
    <row r="26" spans="2:22" ht="16" thickBot="1">
      <c r="R26" s="18">
        <v>0.18</v>
      </c>
      <c r="S26" s="19">
        <v>-0.91500000000000004</v>
      </c>
      <c r="T26" s="20"/>
      <c r="U26" s="18">
        <v>0.68</v>
      </c>
      <c r="V26" s="19">
        <v>0.4677</v>
      </c>
    </row>
    <row r="27" spans="2:22" ht="15.5">
      <c r="B27" s="34" t="s">
        <v>18</v>
      </c>
      <c r="C27" s="35" t="s">
        <v>19</v>
      </c>
      <c r="D27" s="36"/>
      <c r="E27" s="37"/>
      <c r="G27" s="34" t="s">
        <v>24</v>
      </c>
      <c r="H27" s="35" t="s">
        <v>25</v>
      </c>
      <c r="I27" s="36"/>
      <c r="J27" s="37"/>
      <c r="R27" s="18">
        <v>0.19</v>
      </c>
      <c r="S27" s="19">
        <v>-0.878</v>
      </c>
      <c r="T27" s="20"/>
      <c r="U27" s="18">
        <v>0.69</v>
      </c>
      <c r="V27" s="19">
        <v>0.49590000000000001</v>
      </c>
    </row>
    <row r="28" spans="2:22" ht="15.5">
      <c r="B28" s="38"/>
      <c r="C28" s="21" t="s">
        <v>0</v>
      </c>
      <c r="D28" s="21" t="s">
        <v>1</v>
      </c>
      <c r="E28" s="39" t="s">
        <v>8</v>
      </c>
      <c r="G28" s="38"/>
      <c r="H28" s="21" t="s">
        <v>0</v>
      </c>
      <c r="I28" s="21" t="s">
        <v>1</v>
      </c>
      <c r="J28" s="39" t="s">
        <v>8</v>
      </c>
      <c r="R28" s="18">
        <v>0.2</v>
      </c>
      <c r="S28" s="19">
        <v>-0.84199999999999997</v>
      </c>
      <c r="T28" s="20"/>
      <c r="U28" s="18">
        <v>0.7</v>
      </c>
      <c r="V28" s="19">
        <v>0.52439999999999998</v>
      </c>
    </row>
    <row r="29" spans="2:22" ht="15.5">
      <c r="B29" s="40" t="s">
        <v>2</v>
      </c>
      <c r="C29" s="22">
        <v>26</v>
      </c>
      <c r="D29" s="23">
        <v>1</v>
      </c>
      <c r="E29" s="41">
        <f>C29+D29</f>
        <v>27</v>
      </c>
      <c r="G29" s="40" t="s">
        <v>2</v>
      </c>
      <c r="H29" s="22">
        <v>24</v>
      </c>
      <c r="I29" s="23">
        <v>2</v>
      </c>
      <c r="J29" s="41">
        <f>H29+I29</f>
        <v>26</v>
      </c>
      <c r="R29" s="18">
        <v>0.21</v>
      </c>
      <c r="S29" s="19">
        <v>-0.80600000000000005</v>
      </c>
      <c r="T29" s="20"/>
      <c r="U29" s="18">
        <v>0.71</v>
      </c>
      <c r="V29" s="19">
        <v>0.5534</v>
      </c>
    </row>
    <row r="30" spans="2:22" ht="15.5">
      <c r="B30" s="40" t="s">
        <v>5</v>
      </c>
      <c r="C30" s="23">
        <v>3</v>
      </c>
      <c r="D30" s="22">
        <v>30</v>
      </c>
      <c r="E30" s="41">
        <f>C30+D30</f>
        <v>33</v>
      </c>
      <c r="G30" s="40" t="s">
        <v>5</v>
      </c>
      <c r="H30" s="23">
        <v>1</v>
      </c>
      <c r="I30" s="22">
        <v>33</v>
      </c>
      <c r="J30" s="41">
        <f>H30+I30</f>
        <v>34</v>
      </c>
      <c r="R30" s="18">
        <v>0.22</v>
      </c>
      <c r="S30" s="19">
        <v>-0.77200000000000002</v>
      </c>
      <c r="T30" s="20"/>
      <c r="U30" s="18">
        <v>0.72</v>
      </c>
      <c r="V30" s="19">
        <v>0.58279999999999998</v>
      </c>
    </row>
    <row r="31" spans="2:22" ht="15.5">
      <c r="B31" s="42" t="s">
        <v>9</v>
      </c>
      <c r="C31" s="7">
        <f>C30+C29</f>
        <v>29</v>
      </c>
      <c r="D31" s="7">
        <f>D29+D30</f>
        <v>31</v>
      </c>
      <c r="E31" s="43"/>
      <c r="G31" s="42" t="s">
        <v>9</v>
      </c>
      <c r="H31" s="7">
        <f>H30+H29</f>
        <v>25</v>
      </c>
      <c r="I31" s="7">
        <f>I29+I30</f>
        <v>35</v>
      </c>
      <c r="J31" s="43"/>
      <c r="R31" s="18">
        <v>0.23</v>
      </c>
      <c r="S31" s="19">
        <v>-0.73899999999999999</v>
      </c>
      <c r="T31" s="20"/>
      <c r="U31" s="18">
        <v>0.73</v>
      </c>
      <c r="V31" s="19">
        <v>0.61280000000000001</v>
      </c>
    </row>
    <row r="32" spans="2:22" ht="15.5">
      <c r="B32" s="44"/>
      <c r="C32" s="11"/>
      <c r="D32" s="12"/>
      <c r="E32" s="45"/>
      <c r="G32" s="44"/>
      <c r="H32" s="11"/>
      <c r="I32" s="12"/>
      <c r="J32" s="45"/>
      <c r="R32" s="18">
        <v>0.24</v>
      </c>
      <c r="S32" s="19">
        <v>-0.70599999999999996</v>
      </c>
      <c r="T32" s="20"/>
      <c r="U32" s="18">
        <v>0.74</v>
      </c>
      <c r="V32" s="19">
        <v>0.64329999999999998</v>
      </c>
    </row>
    <row r="33" spans="2:22" ht="15.5">
      <c r="B33" s="56"/>
      <c r="C33" s="6"/>
      <c r="D33" s="6"/>
      <c r="E33" s="57"/>
      <c r="G33" s="56"/>
      <c r="H33" s="6"/>
      <c r="I33" s="6"/>
      <c r="J33" s="57"/>
      <c r="R33" s="18">
        <v>0.25</v>
      </c>
      <c r="S33" s="19">
        <v>-0.67400000000000004</v>
      </c>
      <c r="T33" s="20"/>
      <c r="U33" s="18">
        <v>0.75</v>
      </c>
      <c r="V33" s="19">
        <v>0.67449999999999999</v>
      </c>
    </row>
    <row r="34" spans="2:22" ht="15.5">
      <c r="B34" s="46"/>
      <c r="C34" s="24"/>
      <c r="D34" s="25"/>
      <c r="E34" s="47"/>
      <c r="F34" s="6"/>
      <c r="G34" s="46"/>
      <c r="H34" s="24"/>
      <c r="I34" s="25"/>
      <c r="J34" s="47"/>
      <c r="R34" s="18">
        <v>0.26</v>
      </c>
      <c r="S34" s="19">
        <v>-0.64300000000000002</v>
      </c>
      <c r="T34" s="20"/>
      <c r="U34" s="18">
        <v>0.76</v>
      </c>
      <c r="V34" s="19">
        <v>0.70630000000000004</v>
      </c>
    </row>
    <row r="35" spans="2:22" ht="15.5">
      <c r="B35" s="38"/>
      <c r="C35" s="21" t="s">
        <v>0</v>
      </c>
      <c r="D35" s="21" t="s">
        <v>1</v>
      </c>
      <c r="E35" s="39" t="s">
        <v>8</v>
      </c>
      <c r="F35" s="6"/>
      <c r="G35" s="38"/>
      <c r="H35" s="21" t="s">
        <v>0</v>
      </c>
      <c r="I35" s="21" t="s">
        <v>1</v>
      </c>
      <c r="J35" s="39" t="s">
        <v>8</v>
      </c>
      <c r="R35" s="18">
        <v>0.27</v>
      </c>
      <c r="S35" s="19">
        <v>-0.61299999999999999</v>
      </c>
      <c r="T35" s="20"/>
      <c r="U35" s="18">
        <v>0.77</v>
      </c>
      <c r="V35" s="19">
        <v>0.73880000000000001</v>
      </c>
    </row>
    <row r="36" spans="2:22" ht="15.5">
      <c r="B36" s="40" t="s">
        <v>2</v>
      </c>
      <c r="C36" s="26">
        <f>C29/E29</f>
        <v>0.96296296296296291</v>
      </c>
      <c r="D36" s="27">
        <f>D29/E29</f>
        <v>3.7037037037037035E-2</v>
      </c>
      <c r="E36" s="48">
        <v>1</v>
      </c>
      <c r="G36" s="40" t="s">
        <v>2</v>
      </c>
      <c r="H36" s="26">
        <f>H29/J29</f>
        <v>0.92307692307692313</v>
      </c>
      <c r="I36" s="27">
        <f>I29/J29</f>
        <v>7.6923076923076927E-2</v>
      </c>
      <c r="J36" s="48">
        <v>1</v>
      </c>
      <c r="R36" s="18">
        <v>0.28000000000000003</v>
      </c>
      <c r="S36" s="19">
        <v>-0.58299999999999996</v>
      </c>
      <c r="T36" s="20"/>
      <c r="U36" s="18">
        <v>0.78</v>
      </c>
      <c r="V36" s="19">
        <v>0.7722</v>
      </c>
    </row>
    <row r="37" spans="2:22" ht="15.5">
      <c r="B37" s="40" t="s">
        <v>5</v>
      </c>
      <c r="C37" s="27">
        <f>C30/E30</f>
        <v>9.0909090909090912E-2</v>
      </c>
      <c r="D37" s="26">
        <f>D30/E30</f>
        <v>0.90909090909090906</v>
      </c>
      <c r="E37" s="48">
        <v>1</v>
      </c>
      <c r="G37" s="40" t="s">
        <v>5</v>
      </c>
      <c r="H37" s="27">
        <f>H30/J30</f>
        <v>2.9411764705882353E-2</v>
      </c>
      <c r="I37" s="26">
        <f>I30/J30</f>
        <v>0.97058823529411764</v>
      </c>
      <c r="J37" s="48">
        <v>1</v>
      </c>
      <c r="R37" s="18">
        <v>0.28999999999999998</v>
      </c>
      <c r="S37" s="19">
        <v>-0.55300000000000005</v>
      </c>
      <c r="T37" s="20"/>
      <c r="U37" s="18">
        <v>0.79</v>
      </c>
      <c r="V37" s="19">
        <v>0.80640000000000001</v>
      </c>
    </row>
    <row r="38" spans="2:22" ht="15.5">
      <c r="B38" s="42" t="s">
        <v>9</v>
      </c>
      <c r="C38" s="30">
        <f>C36+C37</f>
        <v>1.0538720538720538</v>
      </c>
      <c r="D38" s="30">
        <f>D36+D37</f>
        <v>0.94612794612794615</v>
      </c>
      <c r="E38" s="43"/>
      <c r="G38" s="42" t="s">
        <v>9</v>
      </c>
      <c r="H38" s="30">
        <f>H36+H37</f>
        <v>0.95248868778280549</v>
      </c>
      <c r="I38" s="30">
        <f>I36+I37</f>
        <v>1.0475113122171946</v>
      </c>
      <c r="J38" s="43"/>
      <c r="R38" s="18">
        <v>0.3</v>
      </c>
      <c r="S38" s="19">
        <v>-0.52400000000000002</v>
      </c>
      <c r="T38" s="20"/>
      <c r="U38" s="18">
        <v>0.8</v>
      </c>
      <c r="V38" s="19">
        <v>0.84160000000000001</v>
      </c>
    </row>
    <row r="39" spans="2:22" ht="15.5">
      <c r="B39" s="49"/>
      <c r="C39" s="8" t="s">
        <v>10</v>
      </c>
      <c r="D39" s="9">
        <f>NORMINV(D37,0,1)</f>
        <v>1.3351777361189361</v>
      </c>
      <c r="E39" s="43"/>
      <c r="G39" s="49"/>
      <c r="H39" s="8" t="s">
        <v>10</v>
      </c>
      <c r="I39" s="9">
        <f>NORMINV(I37,0,1)</f>
        <v>1.8895099603334296</v>
      </c>
      <c r="J39" s="43"/>
      <c r="R39" s="18">
        <v>0.31</v>
      </c>
      <c r="S39" s="19">
        <v>-0.496</v>
      </c>
      <c r="T39" s="20"/>
      <c r="U39" s="18">
        <v>0.81</v>
      </c>
      <c r="V39" s="19">
        <v>0.87790000000000001</v>
      </c>
    </row>
    <row r="40" spans="2:22" ht="15.5">
      <c r="B40" s="42"/>
      <c r="C40" s="8" t="s">
        <v>11</v>
      </c>
      <c r="D40" s="7">
        <f>NORMINV(D36,0,1)</f>
        <v>-1.7861555612610771</v>
      </c>
      <c r="E40" s="43"/>
      <c r="G40" s="42"/>
      <c r="H40" s="8" t="s">
        <v>11</v>
      </c>
      <c r="I40" s="7">
        <f>NORMINV(I36,0,1)</f>
        <v>-1.4260768722728474</v>
      </c>
      <c r="J40" s="43"/>
      <c r="R40" s="18">
        <v>0.32</v>
      </c>
      <c r="S40" s="19">
        <v>-0.46800000000000003</v>
      </c>
      <c r="T40" s="20"/>
      <c r="U40" s="18">
        <v>0.82</v>
      </c>
      <c r="V40" s="19">
        <v>0.91539999999999999</v>
      </c>
    </row>
    <row r="41" spans="2:22" ht="15.5">
      <c r="B41" s="50" t="s">
        <v>12</v>
      </c>
      <c r="C41" s="13"/>
      <c r="D41" s="31">
        <f>D39-D40</f>
        <v>3.121333297380013</v>
      </c>
      <c r="E41" s="51"/>
      <c r="G41" s="50" t="s">
        <v>12</v>
      </c>
      <c r="H41" s="13"/>
      <c r="I41" s="31">
        <f>I39-I40</f>
        <v>3.315586832606277</v>
      </c>
      <c r="J41" s="51"/>
      <c r="R41" s="18">
        <v>0.33</v>
      </c>
      <c r="S41" s="19">
        <v>-0.44</v>
      </c>
      <c r="T41" s="20"/>
      <c r="U41" s="18">
        <v>0.83</v>
      </c>
      <c r="V41" s="19">
        <v>0.95420000000000005</v>
      </c>
    </row>
    <row r="42" spans="2:22" ht="16" thickBot="1">
      <c r="B42" s="52" t="s">
        <v>13</v>
      </c>
      <c r="C42" s="53"/>
      <c r="D42" s="54">
        <f>-1/2*(D39+D40)</f>
        <v>0.22548891257107051</v>
      </c>
      <c r="E42" s="55"/>
      <c r="G42" s="52" t="s">
        <v>13</v>
      </c>
      <c r="H42" s="53"/>
      <c r="I42" s="54">
        <f>-1/2*(I39+I40)</f>
        <v>-0.23171654403029107</v>
      </c>
      <c r="J42" s="55"/>
      <c r="R42" s="18">
        <v>0.34</v>
      </c>
      <c r="S42" s="19">
        <v>-0.41199999999999998</v>
      </c>
      <c r="T42" s="20"/>
      <c r="U42" s="18">
        <v>0.84</v>
      </c>
      <c r="V42" s="19">
        <v>0.99450000000000005</v>
      </c>
    </row>
    <row r="43" spans="2:22" ht="15.5">
      <c r="G43" s="32"/>
      <c r="H43" s="32"/>
      <c r="I43" s="32"/>
      <c r="J43" s="32"/>
      <c r="R43" s="18">
        <v>0.35</v>
      </c>
      <c r="S43" s="19">
        <v>-0.38500000000000001</v>
      </c>
      <c r="T43" s="20"/>
      <c r="U43" s="18">
        <v>0.85</v>
      </c>
      <c r="V43" s="19">
        <v>1.0364</v>
      </c>
    </row>
    <row r="44" spans="2:22" ht="15.5">
      <c r="R44" s="18">
        <v>0.36</v>
      </c>
      <c r="S44" s="19">
        <v>-0.35799999999999998</v>
      </c>
      <c r="T44" s="20"/>
      <c r="U44" s="18">
        <v>0.86</v>
      </c>
      <c r="V44" s="19">
        <v>1.0803</v>
      </c>
    </row>
    <row r="45" spans="2:22" ht="16" thickBot="1">
      <c r="R45" s="18">
        <v>0.37</v>
      </c>
      <c r="S45" s="19">
        <v>-0.33200000000000002</v>
      </c>
      <c r="T45" s="20"/>
      <c r="U45" s="18">
        <v>0.87</v>
      </c>
      <c r="V45" s="19">
        <v>1.1264000000000001</v>
      </c>
    </row>
    <row r="46" spans="2:22" ht="15.5">
      <c r="B46" s="34" t="s">
        <v>26</v>
      </c>
      <c r="C46" s="35" t="s">
        <v>27</v>
      </c>
      <c r="D46" s="36"/>
      <c r="E46" s="37"/>
      <c r="G46" s="34" t="s">
        <v>28</v>
      </c>
      <c r="H46" s="35" t="s">
        <v>29</v>
      </c>
      <c r="I46" s="36"/>
      <c r="J46" s="37"/>
      <c r="R46" s="18">
        <v>0.38</v>
      </c>
      <c r="S46" s="19">
        <v>-0.30499999999999999</v>
      </c>
      <c r="T46" s="20"/>
      <c r="U46" s="18">
        <v>0.88</v>
      </c>
      <c r="V46" s="19">
        <v>1.175</v>
      </c>
    </row>
    <row r="47" spans="2:22" ht="15.5">
      <c r="B47" s="38"/>
      <c r="C47" s="21" t="s">
        <v>0</v>
      </c>
      <c r="D47" s="21" t="s">
        <v>1</v>
      </c>
      <c r="E47" s="39" t="s">
        <v>8</v>
      </c>
      <c r="G47" s="38"/>
      <c r="H47" s="21" t="s">
        <v>0</v>
      </c>
      <c r="I47" s="21" t="s">
        <v>1</v>
      </c>
      <c r="J47" s="39" t="s">
        <v>8</v>
      </c>
      <c r="R47" s="18">
        <v>0.39</v>
      </c>
      <c r="S47" s="19">
        <v>-0.27900000000000003</v>
      </c>
      <c r="T47" s="20"/>
      <c r="U47" s="18">
        <v>0.89</v>
      </c>
      <c r="V47" s="19">
        <v>1.2264999999999999</v>
      </c>
    </row>
    <row r="48" spans="2:22" ht="15.5">
      <c r="B48" s="40" t="s">
        <v>2</v>
      </c>
      <c r="C48" s="22">
        <v>24</v>
      </c>
      <c r="D48" s="23">
        <v>3</v>
      </c>
      <c r="E48" s="41">
        <f>C48+D48</f>
        <v>27</v>
      </c>
      <c r="G48" s="40" t="s">
        <v>2</v>
      </c>
      <c r="H48" s="22">
        <v>23</v>
      </c>
      <c r="I48" s="23">
        <v>4</v>
      </c>
      <c r="J48" s="41">
        <f>H48+I48</f>
        <v>27</v>
      </c>
      <c r="R48" s="18">
        <v>0.4</v>
      </c>
      <c r="S48" s="19">
        <v>-0.253</v>
      </c>
      <c r="T48" s="20"/>
      <c r="U48" s="18">
        <v>0.9</v>
      </c>
      <c r="V48" s="19">
        <v>1.2816000000000001</v>
      </c>
    </row>
    <row r="49" spans="2:22" ht="15.5">
      <c r="B49" s="40" t="s">
        <v>5</v>
      </c>
      <c r="C49" s="23">
        <v>1</v>
      </c>
      <c r="D49" s="22">
        <v>32</v>
      </c>
      <c r="E49" s="41">
        <f>C49+D49</f>
        <v>33</v>
      </c>
      <c r="G49" s="40" t="s">
        <v>5</v>
      </c>
      <c r="H49" s="23">
        <v>2</v>
      </c>
      <c r="I49" s="22">
        <v>31</v>
      </c>
      <c r="J49" s="41">
        <f>H49+I49</f>
        <v>33</v>
      </c>
      <c r="R49" s="18">
        <v>0.41</v>
      </c>
      <c r="S49" s="19">
        <v>-0.22800000000000001</v>
      </c>
      <c r="T49" s="20"/>
      <c r="U49" s="18">
        <v>0.91</v>
      </c>
      <c r="V49" s="19">
        <v>1.3408</v>
      </c>
    </row>
    <row r="50" spans="2:22" ht="15.5">
      <c r="B50" s="42" t="s">
        <v>9</v>
      </c>
      <c r="C50" s="7">
        <f>C49+C48</f>
        <v>25</v>
      </c>
      <c r="D50" s="7">
        <f>D48+D49</f>
        <v>35</v>
      </c>
      <c r="E50" s="43"/>
      <c r="G50" s="42" t="s">
        <v>9</v>
      </c>
      <c r="H50" s="7">
        <f>H49+H48</f>
        <v>25</v>
      </c>
      <c r="I50" s="7">
        <f>I48+I49</f>
        <v>35</v>
      </c>
      <c r="J50" s="43"/>
      <c r="R50" s="18">
        <v>0.42</v>
      </c>
      <c r="S50" s="19">
        <v>-0.20200000000000001</v>
      </c>
      <c r="T50" s="20"/>
      <c r="U50" s="18">
        <v>0.92</v>
      </c>
      <c r="V50" s="19">
        <v>1.4051</v>
      </c>
    </row>
    <row r="51" spans="2:22" ht="15.5">
      <c r="B51" s="44"/>
      <c r="C51" s="11"/>
      <c r="D51" s="12"/>
      <c r="E51" s="45"/>
      <c r="G51" s="44"/>
      <c r="H51" s="11"/>
      <c r="I51" s="12"/>
      <c r="J51" s="45"/>
      <c r="R51" s="18">
        <v>0.43</v>
      </c>
      <c r="S51" s="19">
        <v>-0.17599999999999999</v>
      </c>
      <c r="T51" s="20"/>
      <c r="U51" s="18">
        <v>0.93</v>
      </c>
      <c r="V51" s="19">
        <v>1.4758</v>
      </c>
    </row>
    <row r="52" spans="2:22" ht="15.5">
      <c r="B52" s="56"/>
      <c r="C52" s="6"/>
      <c r="D52" s="6"/>
      <c r="E52" s="57"/>
      <c r="G52" s="56"/>
      <c r="H52" s="6"/>
      <c r="I52" s="6"/>
      <c r="J52" s="57"/>
      <c r="R52" s="18">
        <v>0.44</v>
      </c>
      <c r="S52" s="19">
        <v>-0.151</v>
      </c>
      <c r="T52" s="20"/>
      <c r="U52" s="18">
        <v>0.94</v>
      </c>
      <c r="V52" s="19">
        <v>1.5548</v>
      </c>
    </row>
    <row r="53" spans="2:22" ht="15.5">
      <c r="B53" s="46"/>
      <c r="C53" s="24"/>
      <c r="D53" s="25"/>
      <c r="E53" s="47"/>
      <c r="G53" s="46"/>
      <c r="H53" s="24"/>
      <c r="I53" s="25"/>
      <c r="J53" s="47"/>
      <c r="R53" s="18">
        <v>0.45</v>
      </c>
      <c r="S53" s="19">
        <v>-0.126</v>
      </c>
      <c r="T53" s="20"/>
      <c r="U53" s="18">
        <v>0.95</v>
      </c>
      <c r="V53" s="19">
        <v>1.6449</v>
      </c>
    </row>
    <row r="54" spans="2:22" ht="15.5">
      <c r="B54" s="38"/>
      <c r="C54" s="21" t="s">
        <v>0</v>
      </c>
      <c r="D54" s="21" t="s">
        <v>1</v>
      </c>
      <c r="E54" s="39" t="s">
        <v>8</v>
      </c>
      <c r="G54" s="38"/>
      <c r="H54" s="21" t="s">
        <v>0</v>
      </c>
      <c r="I54" s="21" t="s">
        <v>1</v>
      </c>
      <c r="J54" s="39" t="s">
        <v>8</v>
      </c>
      <c r="R54" s="18">
        <v>0.46</v>
      </c>
      <c r="S54" s="19">
        <v>-0.1</v>
      </c>
      <c r="T54" s="20"/>
      <c r="U54" s="18">
        <v>0.96</v>
      </c>
      <c r="V54" s="19">
        <v>1.7506999999999999</v>
      </c>
    </row>
    <row r="55" spans="2:22" ht="15.5">
      <c r="B55" s="40" t="s">
        <v>2</v>
      </c>
      <c r="C55" s="26">
        <f>C48/E48</f>
        <v>0.88888888888888884</v>
      </c>
      <c r="D55" s="27">
        <f>D48/E48</f>
        <v>0.1111111111111111</v>
      </c>
      <c r="E55" s="48">
        <v>1</v>
      </c>
      <c r="G55" s="40" t="s">
        <v>2</v>
      </c>
      <c r="H55" s="26">
        <f>H48/J48</f>
        <v>0.85185185185185186</v>
      </c>
      <c r="I55" s="27">
        <f>I48/J48</f>
        <v>0.14814814814814814</v>
      </c>
      <c r="J55" s="48">
        <v>1</v>
      </c>
      <c r="R55" s="18">
        <v>0.47</v>
      </c>
      <c r="S55" s="19">
        <v>-7.4999999999999997E-2</v>
      </c>
      <c r="T55" s="20"/>
      <c r="U55" s="18">
        <v>0.97</v>
      </c>
      <c r="V55" s="19">
        <v>1.8808</v>
      </c>
    </row>
    <row r="56" spans="2:22" ht="15.5">
      <c r="B56" s="40" t="s">
        <v>5</v>
      </c>
      <c r="C56" s="27">
        <f>C49/E49</f>
        <v>3.0303030303030304E-2</v>
      </c>
      <c r="D56" s="26">
        <f>D49/E49</f>
        <v>0.96969696969696972</v>
      </c>
      <c r="E56" s="48">
        <v>1</v>
      </c>
      <c r="G56" s="40" t="s">
        <v>5</v>
      </c>
      <c r="H56" s="27">
        <f>H49/J49</f>
        <v>6.0606060606060608E-2</v>
      </c>
      <c r="I56" s="26">
        <f>I49/J49</f>
        <v>0.93939393939393945</v>
      </c>
      <c r="J56" s="48">
        <v>1</v>
      </c>
      <c r="R56" s="18">
        <v>0.48</v>
      </c>
      <c r="S56" s="19">
        <v>-0.05</v>
      </c>
      <c r="T56" s="20"/>
      <c r="U56" s="18">
        <v>0.98</v>
      </c>
      <c r="V56" s="19">
        <v>2.0537000000000001</v>
      </c>
    </row>
    <row r="57" spans="2:22" ht="15.5">
      <c r="B57" s="42" t="s">
        <v>9</v>
      </c>
      <c r="C57" s="30">
        <f>C55+C56</f>
        <v>0.91919191919191912</v>
      </c>
      <c r="D57" s="30">
        <f>D55+D56</f>
        <v>1.0808080808080809</v>
      </c>
      <c r="E57" s="43"/>
      <c r="G57" s="42" t="s">
        <v>9</v>
      </c>
      <c r="H57" s="30">
        <f>H55+H56</f>
        <v>0.91245791245791241</v>
      </c>
      <c r="I57" s="30">
        <f>I55+I56</f>
        <v>1.0875420875420876</v>
      </c>
      <c r="J57" s="43"/>
      <c r="R57" s="18">
        <v>0.49</v>
      </c>
      <c r="S57" s="19">
        <v>-2.5000000000000001E-2</v>
      </c>
      <c r="T57" s="20"/>
      <c r="U57" s="28">
        <v>0.99</v>
      </c>
      <c r="V57" s="29">
        <v>2.3262999999999998</v>
      </c>
    </row>
    <row r="58" spans="2:22" ht="15.5">
      <c r="B58" s="49"/>
      <c r="C58" s="8" t="s">
        <v>10</v>
      </c>
      <c r="D58" s="9">
        <f>NORMINV(D56,0,1)</f>
        <v>1.8763585618945948</v>
      </c>
      <c r="E58" s="43"/>
      <c r="G58" s="49"/>
      <c r="H58" s="8" t="s">
        <v>10</v>
      </c>
      <c r="I58" s="9">
        <f>NORMINV(I56,0,1)</f>
        <v>1.5497059007365894</v>
      </c>
      <c r="J58" s="43"/>
      <c r="R58" s="18">
        <v>0.5</v>
      </c>
      <c r="S58" s="19">
        <v>0</v>
      </c>
      <c r="T58" s="20"/>
      <c r="U58" s="20"/>
      <c r="V58" s="20"/>
    </row>
    <row r="59" spans="2:22" ht="15.5">
      <c r="B59" s="42"/>
      <c r="C59" s="8" t="s">
        <v>11</v>
      </c>
      <c r="D59" s="7">
        <f>NORMINV(D55,0,1)</f>
        <v>-1.2206403488473501</v>
      </c>
      <c r="E59" s="43"/>
      <c r="G59" s="42"/>
      <c r="H59" s="8" t="s">
        <v>11</v>
      </c>
      <c r="I59" s="7">
        <f>NORMINV(I55,0,1)</f>
        <v>-1.044408794872596</v>
      </c>
      <c r="J59" s="43"/>
      <c r="R59" s="18">
        <v>0.51</v>
      </c>
      <c r="S59" s="19">
        <v>2.5100000000000001E-2</v>
      </c>
      <c r="T59" s="20"/>
      <c r="U59" s="20"/>
      <c r="V59" s="20"/>
    </row>
    <row r="60" spans="2:22" ht="15.5">
      <c r="B60" s="50" t="s">
        <v>12</v>
      </c>
      <c r="C60" s="13"/>
      <c r="D60" s="31">
        <f>D58-D59</f>
        <v>3.0969989107419451</v>
      </c>
      <c r="E60" s="51"/>
      <c r="G60" s="50" t="s">
        <v>12</v>
      </c>
      <c r="H60" s="13"/>
      <c r="I60" s="31">
        <f>I58-I59</f>
        <v>2.5941146956091856</v>
      </c>
      <c r="J60" s="51"/>
      <c r="R60" s="18">
        <v>0.52</v>
      </c>
      <c r="S60" s="19">
        <v>5.0200000000000002E-2</v>
      </c>
      <c r="T60" s="20"/>
      <c r="U60" s="20"/>
      <c r="V60" s="20"/>
    </row>
    <row r="61" spans="2:22" ht="16" thickBot="1">
      <c r="B61" s="52" t="s">
        <v>13</v>
      </c>
      <c r="C61" s="53"/>
      <c r="D61" s="54">
        <f>-1/2*(D58+D59)</f>
        <v>-0.32785910652362238</v>
      </c>
      <c r="E61" s="55"/>
      <c r="G61" s="52" t="s">
        <v>13</v>
      </c>
      <c r="H61" s="53"/>
      <c r="I61" s="54">
        <f>-1/2*(I58+I59)</f>
        <v>-0.25264855293199673</v>
      </c>
      <c r="J61" s="55"/>
      <c r="R61" s="18">
        <v>0.53</v>
      </c>
      <c r="S61" s="19">
        <v>7.5300000000000006E-2</v>
      </c>
      <c r="T61" s="20"/>
      <c r="U61" s="20"/>
      <c r="V61" s="20"/>
    </row>
    <row r="62" spans="2:22" ht="15.5">
      <c r="R62" s="18">
        <v>0.54</v>
      </c>
      <c r="S62" s="19">
        <v>0.1004</v>
      </c>
      <c r="T62" s="20"/>
      <c r="U62" s="20"/>
      <c r="V62" s="20"/>
    </row>
    <row r="63" spans="2:22" ht="15.5">
      <c r="R63" s="18">
        <v>0.55000000000000004</v>
      </c>
      <c r="S63" s="19">
        <v>0.12570000000000001</v>
      </c>
      <c r="T63" s="20"/>
      <c r="U63" s="20"/>
      <c r="V63" s="20"/>
    </row>
    <row r="64" spans="2:22" ht="16" thickBot="1">
      <c r="R64" s="18">
        <v>0.56000000000000005</v>
      </c>
      <c r="S64" s="19">
        <v>0.151</v>
      </c>
      <c r="T64" s="20"/>
      <c r="U64" s="20"/>
      <c r="V64" s="20"/>
    </row>
    <row r="65" spans="2:22" ht="15.5">
      <c r="B65" s="34" t="s">
        <v>30</v>
      </c>
      <c r="C65" s="35" t="s">
        <v>31</v>
      </c>
      <c r="D65" s="36"/>
      <c r="E65" s="37"/>
      <c r="G65" s="34" t="s">
        <v>32</v>
      </c>
      <c r="H65" s="35" t="s">
        <v>33</v>
      </c>
      <c r="I65" s="36"/>
      <c r="J65" s="37"/>
      <c r="R65" s="18">
        <v>0.56999999999999995</v>
      </c>
      <c r="S65" s="19">
        <v>0.1764</v>
      </c>
      <c r="T65" s="20"/>
      <c r="U65" s="20"/>
      <c r="V65" s="20"/>
    </row>
    <row r="66" spans="2:22" ht="15.5">
      <c r="B66" s="38"/>
      <c r="C66" s="21" t="s">
        <v>0</v>
      </c>
      <c r="D66" s="21" t="s">
        <v>1</v>
      </c>
      <c r="E66" s="39" t="s">
        <v>8</v>
      </c>
      <c r="G66" s="38"/>
      <c r="H66" s="21" t="s">
        <v>0</v>
      </c>
      <c r="I66" s="21" t="s">
        <v>1</v>
      </c>
      <c r="J66" s="39" t="s">
        <v>8</v>
      </c>
      <c r="R66" s="18">
        <v>0.57999999999999996</v>
      </c>
      <c r="S66" s="19">
        <v>0.2019</v>
      </c>
      <c r="T66" s="20"/>
      <c r="U66" s="20"/>
      <c r="V66" s="20"/>
    </row>
    <row r="67" spans="2:22" ht="15.5">
      <c r="B67" s="40" t="s">
        <v>2</v>
      </c>
      <c r="C67" s="22">
        <v>24</v>
      </c>
      <c r="D67" s="23">
        <v>3</v>
      </c>
      <c r="E67" s="41">
        <f>C67+D67</f>
        <v>27</v>
      </c>
      <c r="G67" s="40" t="s">
        <v>2</v>
      </c>
      <c r="H67" s="22">
        <v>24</v>
      </c>
      <c r="I67" s="23">
        <v>3</v>
      </c>
      <c r="J67" s="41">
        <f>H67+I67</f>
        <v>27</v>
      </c>
      <c r="R67" s="18">
        <v>0.59</v>
      </c>
      <c r="S67" s="19">
        <v>0.22750000000000001</v>
      </c>
      <c r="T67" s="20"/>
      <c r="U67" s="20"/>
      <c r="V67" s="20"/>
    </row>
    <row r="68" spans="2:22" ht="15.5">
      <c r="B68" s="40" t="s">
        <v>5</v>
      </c>
      <c r="C68" s="23">
        <v>2</v>
      </c>
      <c r="D68" s="22">
        <v>31</v>
      </c>
      <c r="E68" s="41">
        <f>C68+D68</f>
        <v>33</v>
      </c>
      <c r="G68" s="40" t="s">
        <v>5</v>
      </c>
      <c r="H68" s="23">
        <v>1</v>
      </c>
      <c r="I68" s="22">
        <v>32</v>
      </c>
      <c r="J68" s="41">
        <f>H68+I68</f>
        <v>33</v>
      </c>
      <c r="R68" s="18">
        <v>0.6</v>
      </c>
      <c r="S68" s="19">
        <v>0.25330000000000003</v>
      </c>
      <c r="T68" s="14"/>
      <c r="U68" s="14"/>
      <c r="V68" s="14"/>
    </row>
    <row r="69" spans="2:22" ht="15.5">
      <c r="B69" s="42" t="s">
        <v>9</v>
      </c>
      <c r="C69" s="7">
        <f>C68+C67</f>
        <v>26</v>
      </c>
      <c r="D69" s="7">
        <f>D67+D68</f>
        <v>34</v>
      </c>
      <c r="E69" s="43"/>
      <c r="G69" s="42" t="s">
        <v>9</v>
      </c>
      <c r="H69" s="7">
        <f>H68+H67</f>
        <v>25</v>
      </c>
      <c r="I69" s="7">
        <f>I67+I68</f>
        <v>35</v>
      </c>
      <c r="J69" s="43"/>
      <c r="R69" s="18">
        <v>0.61</v>
      </c>
      <c r="S69" s="19">
        <v>0.27929999999999999</v>
      </c>
      <c r="T69" s="14"/>
      <c r="U69" s="14"/>
      <c r="V69" s="14"/>
    </row>
    <row r="70" spans="2:22" ht="15.5">
      <c r="B70" s="44"/>
      <c r="C70" s="11"/>
      <c r="D70" s="12"/>
      <c r="E70" s="45"/>
      <c r="G70" s="44"/>
      <c r="H70" s="11"/>
      <c r="I70" s="12"/>
      <c r="J70" s="45"/>
      <c r="R70" s="18">
        <v>0.62</v>
      </c>
      <c r="S70" s="19">
        <v>0.30549999999999999</v>
      </c>
      <c r="T70" s="14"/>
      <c r="U70" s="14"/>
      <c r="V70" s="14"/>
    </row>
    <row r="71" spans="2:22" ht="15.5">
      <c r="B71" s="56"/>
      <c r="C71" s="6"/>
      <c r="D71" s="6"/>
      <c r="E71" s="57"/>
      <c r="G71" s="56"/>
      <c r="H71" s="6"/>
      <c r="I71" s="6"/>
      <c r="J71" s="57"/>
      <c r="R71" s="18">
        <v>0.63</v>
      </c>
      <c r="S71" s="19">
        <v>0.33189999999999997</v>
      </c>
    </row>
    <row r="72" spans="2:22" ht="15.5">
      <c r="B72" s="46"/>
      <c r="C72" s="24"/>
      <c r="D72" s="25"/>
      <c r="E72" s="47"/>
      <c r="G72" s="46"/>
      <c r="H72" s="24"/>
      <c r="I72" s="25"/>
      <c r="J72" s="47"/>
      <c r="R72" s="18">
        <v>0.64</v>
      </c>
      <c r="S72" s="19">
        <v>0.35849999999999999</v>
      </c>
    </row>
    <row r="73" spans="2:22" ht="15.5">
      <c r="B73" s="38"/>
      <c r="C73" s="21" t="s">
        <v>0</v>
      </c>
      <c r="D73" s="21" t="s">
        <v>1</v>
      </c>
      <c r="E73" s="39" t="s">
        <v>8</v>
      </c>
      <c r="G73" s="38"/>
      <c r="H73" s="21" t="s">
        <v>0</v>
      </c>
      <c r="I73" s="21" t="s">
        <v>1</v>
      </c>
      <c r="J73" s="39" t="s">
        <v>8</v>
      </c>
      <c r="R73" s="18">
        <v>0.65</v>
      </c>
      <c r="S73" s="19">
        <v>0.38529999999999998</v>
      </c>
    </row>
    <row r="74" spans="2:22" ht="15.5">
      <c r="B74" s="40" t="s">
        <v>2</v>
      </c>
      <c r="C74" s="26">
        <f>C67/E67</f>
        <v>0.88888888888888884</v>
      </c>
      <c r="D74" s="27">
        <f>D67/E67</f>
        <v>0.1111111111111111</v>
      </c>
      <c r="E74" s="48">
        <v>1</v>
      </c>
      <c r="G74" s="40" t="s">
        <v>2</v>
      </c>
      <c r="H74" s="26">
        <f>H67/J67</f>
        <v>0.88888888888888884</v>
      </c>
      <c r="I74" s="27">
        <f>I67/J67</f>
        <v>0.1111111111111111</v>
      </c>
      <c r="J74" s="48">
        <v>1</v>
      </c>
      <c r="R74" s="18">
        <v>0.66</v>
      </c>
      <c r="S74" s="19">
        <v>0.41249999999999998</v>
      </c>
    </row>
    <row r="75" spans="2:22" ht="15.5">
      <c r="B75" s="40" t="s">
        <v>5</v>
      </c>
      <c r="C75" s="27">
        <f>C68/E68</f>
        <v>6.0606060606060608E-2</v>
      </c>
      <c r="D75" s="26">
        <f>D68/E68</f>
        <v>0.93939393939393945</v>
      </c>
      <c r="E75" s="48">
        <v>1</v>
      </c>
      <c r="G75" s="40" t="s">
        <v>5</v>
      </c>
      <c r="H75" s="27">
        <f>H68/J68</f>
        <v>3.0303030303030304E-2</v>
      </c>
      <c r="I75" s="26">
        <f>I68/J68</f>
        <v>0.96969696969696972</v>
      </c>
      <c r="J75" s="48">
        <v>1</v>
      </c>
      <c r="R75" s="18">
        <v>0.67</v>
      </c>
      <c r="S75" s="19">
        <v>0.43990000000000001</v>
      </c>
    </row>
    <row r="76" spans="2:22" ht="15.5">
      <c r="B76" s="42" t="s">
        <v>9</v>
      </c>
      <c r="C76" s="30">
        <f>C74+C75</f>
        <v>0.94949494949494939</v>
      </c>
      <c r="D76" s="30">
        <f>D74+D75</f>
        <v>1.0505050505050506</v>
      </c>
      <c r="E76" s="43"/>
      <c r="G76" s="42" t="s">
        <v>9</v>
      </c>
      <c r="H76" s="30">
        <f>H74+H75</f>
        <v>0.91919191919191912</v>
      </c>
      <c r="I76" s="30">
        <f>I74+I75</f>
        <v>1.0808080808080809</v>
      </c>
      <c r="J76" s="43"/>
      <c r="R76" s="18">
        <v>0.68</v>
      </c>
      <c r="S76" s="19">
        <v>0.4677</v>
      </c>
    </row>
    <row r="77" spans="2:22" ht="15.5">
      <c r="B77" s="49"/>
      <c r="C77" s="8" t="s">
        <v>10</v>
      </c>
      <c r="D77" s="9">
        <f>NORMINV(D75,0,1)</f>
        <v>1.5497059007365894</v>
      </c>
      <c r="E77" s="43"/>
      <c r="G77" s="49"/>
      <c r="H77" s="8" t="s">
        <v>10</v>
      </c>
      <c r="I77" s="9">
        <f>NORMINV(I75,0,1)</f>
        <v>1.8763585618945948</v>
      </c>
      <c r="J77" s="43"/>
      <c r="R77" s="18">
        <v>0.69</v>
      </c>
      <c r="S77" s="19">
        <v>0.49590000000000001</v>
      </c>
    </row>
    <row r="78" spans="2:22" ht="15.5">
      <c r="B78" s="42"/>
      <c r="C78" s="8" t="s">
        <v>11</v>
      </c>
      <c r="D78" s="7">
        <f>NORMINV(D74,0,1)</f>
        <v>-1.2206403488473501</v>
      </c>
      <c r="E78" s="43"/>
      <c r="G78" s="42"/>
      <c r="H78" s="8" t="s">
        <v>11</v>
      </c>
      <c r="I78" s="7">
        <f>NORMINV(I74,0,1)</f>
        <v>-1.2206403488473501</v>
      </c>
      <c r="J78" s="43"/>
      <c r="R78" s="18">
        <v>0.7</v>
      </c>
      <c r="S78" s="19">
        <v>0.52439999999999998</v>
      </c>
    </row>
    <row r="79" spans="2:22" ht="15.5">
      <c r="B79" s="50" t="s">
        <v>12</v>
      </c>
      <c r="C79" s="13"/>
      <c r="D79" s="31">
        <f>D77-D78</f>
        <v>2.7703462495839393</v>
      </c>
      <c r="E79" s="51"/>
      <c r="G79" s="50" t="s">
        <v>12</v>
      </c>
      <c r="H79" s="13"/>
      <c r="I79" s="31">
        <f>I77-I78</f>
        <v>3.0969989107419451</v>
      </c>
      <c r="J79" s="51"/>
      <c r="R79" s="18">
        <v>0.71</v>
      </c>
      <c r="S79" s="19">
        <v>0.5534</v>
      </c>
    </row>
    <row r="80" spans="2:22" ht="16" thickBot="1">
      <c r="B80" s="52" t="s">
        <v>13</v>
      </c>
      <c r="C80" s="53"/>
      <c r="D80" s="54">
        <f>-1/2*(D77+D78)</f>
        <v>-0.16453277594461968</v>
      </c>
      <c r="E80" s="55"/>
      <c r="G80" s="52" t="s">
        <v>13</v>
      </c>
      <c r="H80" s="53"/>
      <c r="I80" s="54">
        <f>-1/2*(I77+I78)</f>
        <v>-0.32785910652362238</v>
      </c>
      <c r="J80" s="55"/>
      <c r="R80" s="18">
        <v>0.72</v>
      </c>
      <c r="S80" s="19">
        <v>0.58279999999999998</v>
      </c>
    </row>
    <row r="81" spans="18:19" ht="15.5">
      <c r="R81" s="18">
        <v>0.73</v>
      </c>
      <c r="S81" s="19">
        <v>0.61280000000000001</v>
      </c>
    </row>
    <row r="82" spans="18:19" ht="15.5">
      <c r="R82" s="18">
        <v>0.74</v>
      </c>
      <c r="S82" s="19">
        <v>0.64329999999999998</v>
      </c>
    </row>
    <row r="83" spans="18:19" ht="15.5">
      <c r="R83" s="18">
        <v>0.75</v>
      </c>
      <c r="S83" s="19">
        <v>0.67449999999999999</v>
      </c>
    </row>
    <row r="84" spans="18:19" ht="15.5">
      <c r="R84" s="18">
        <v>0.76</v>
      </c>
      <c r="S84" s="19">
        <v>0.70630000000000004</v>
      </c>
    </row>
    <row r="85" spans="18:19" ht="15.5">
      <c r="R85" s="18">
        <v>0.77</v>
      </c>
      <c r="S85" s="19">
        <v>0.73880000000000001</v>
      </c>
    </row>
    <row r="86" spans="18:19" ht="15.5">
      <c r="R86" s="18">
        <v>0.78</v>
      </c>
      <c r="S86" s="19">
        <v>0.7722</v>
      </c>
    </row>
    <row r="87" spans="18:19" ht="15.5">
      <c r="R87" s="18">
        <v>0.79</v>
      </c>
      <c r="S87" s="19">
        <v>0.80640000000000001</v>
      </c>
    </row>
    <row r="88" spans="18:19" ht="15.5">
      <c r="R88" s="18">
        <v>0.8</v>
      </c>
      <c r="S88" s="19">
        <v>0.84160000000000001</v>
      </c>
    </row>
    <row r="89" spans="18:19" ht="15.5">
      <c r="R89" s="18">
        <v>0.81</v>
      </c>
      <c r="S89" s="19">
        <v>0.87790000000000001</v>
      </c>
    </row>
    <row r="90" spans="18:19" ht="15.5">
      <c r="R90" s="18">
        <v>0.82</v>
      </c>
      <c r="S90" s="19">
        <v>0.91539999999999999</v>
      </c>
    </row>
    <row r="91" spans="18:19" ht="15.5">
      <c r="R91" s="18">
        <v>0.83</v>
      </c>
      <c r="S91" s="19">
        <v>0.95420000000000005</v>
      </c>
    </row>
    <row r="92" spans="18:19" ht="15.5">
      <c r="R92" s="18">
        <v>0.84</v>
      </c>
      <c r="S92" s="19">
        <v>0.99450000000000005</v>
      </c>
    </row>
    <row r="93" spans="18:19" ht="15.5">
      <c r="R93" s="18">
        <v>0.85</v>
      </c>
      <c r="S93" s="19">
        <v>1.0364</v>
      </c>
    </row>
    <row r="94" spans="18:19" ht="15.5">
      <c r="R94" s="18">
        <v>0.86</v>
      </c>
      <c r="S94" s="19">
        <v>1.0803</v>
      </c>
    </row>
    <row r="95" spans="18:19" ht="15.5">
      <c r="R95" s="18">
        <v>0.87</v>
      </c>
      <c r="S95" s="19">
        <v>1.1264000000000001</v>
      </c>
    </row>
    <row r="96" spans="18:19" ht="15.5">
      <c r="R96" s="18">
        <v>0.88</v>
      </c>
      <c r="S96" s="19">
        <v>1.175</v>
      </c>
    </row>
    <row r="97" spans="18:19" ht="15.5">
      <c r="R97" s="18">
        <v>0.89</v>
      </c>
      <c r="S97" s="19">
        <v>1.2264999999999999</v>
      </c>
    </row>
    <row r="98" spans="18:19" ht="15.5">
      <c r="R98" s="18">
        <v>0.9</v>
      </c>
      <c r="S98" s="19">
        <v>1.2816000000000001</v>
      </c>
    </row>
    <row r="99" spans="18:19" ht="15.5">
      <c r="R99" s="18">
        <v>0.91</v>
      </c>
      <c r="S99" s="19">
        <v>1.3408</v>
      </c>
    </row>
    <row r="100" spans="18:19" ht="15.5">
      <c r="R100" s="18">
        <v>0.92</v>
      </c>
      <c r="S100" s="19">
        <v>1.4051</v>
      </c>
    </row>
    <row r="101" spans="18:19" ht="15.5">
      <c r="R101" s="18">
        <v>0.93</v>
      </c>
      <c r="S101" s="19">
        <v>1.4758</v>
      </c>
    </row>
    <row r="102" spans="18:19" ht="15.5">
      <c r="R102" s="18">
        <v>0.94</v>
      </c>
      <c r="S102" s="19">
        <v>1.5548</v>
      </c>
    </row>
    <row r="103" spans="18:19" ht="15.5">
      <c r="R103" s="18">
        <v>0.95</v>
      </c>
      <c r="S103" s="19">
        <v>1.6449</v>
      </c>
    </row>
    <row r="104" spans="18:19" ht="15.5">
      <c r="R104" s="18">
        <v>0.96</v>
      </c>
      <c r="S104" s="19">
        <v>1.7506999999999999</v>
      </c>
    </row>
    <row r="105" spans="18:19" ht="15.5">
      <c r="R105" s="18">
        <v>0.97</v>
      </c>
      <c r="S105" s="19">
        <v>1.8808</v>
      </c>
    </row>
    <row r="106" spans="18:19" ht="15.5">
      <c r="R106" s="18">
        <v>0.98</v>
      </c>
      <c r="S106" s="19">
        <v>2.0537000000000001</v>
      </c>
    </row>
    <row r="107" spans="18:19" ht="15.5">
      <c r="R107" s="28">
        <v>0.99</v>
      </c>
      <c r="S107" s="29">
        <v>2.3262999999999998</v>
      </c>
    </row>
  </sheetData>
  <mergeCells count="3">
    <mergeCell ref="F3:G3"/>
    <mergeCell ref="L15:O15"/>
    <mergeCell ref="L16:O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0375-02C7-46F8-8CB6-E1C5091A313E}">
  <dimension ref="A2:E10"/>
  <sheetViews>
    <sheetView tabSelected="1" zoomScale="159" zoomScaleNormal="159" workbookViewId="0">
      <selection activeCell="D12" sqref="D12"/>
    </sheetView>
  </sheetViews>
  <sheetFormatPr defaultRowHeight="14.5"/>
  <cols>
    <col min="2" max="2" width="12.1796875" customWidth="1"/>
    <col min="3" max="3" width="11.26953125" customWidth="1"/>
  </cols>
  <sheetData>
    <row r="2" spans="1:5">
      <c r="B2" t="s">
        <v>4</v>
      </c>
      <c r="C2" t="s">
        <v>7</v>
      </c>
      <c r="E2" t="s">
        <v>34</v>
      </c>
    </row>
    <row r="3" spans="1:5">
      <c r="A3">
        <v>1</v>
      </c>
      <c r="B3">
        <v>7.3999999999999996E-2</v>
      </c>
      <c r="C3">
        <v>0.879</v>
      </c>
      <c r="E3">
        <v>2.6150000000000002</v>
      </c>
    </row>
    <row r="4" spans="1:5">
      <c r="A4">
        <v>2</v>
      </c>
      <c r="B4">
        <v>7.3999999999999996E-2</v>
      </c>
      <c r="C4">
        <v>0.97</v>
      </c>
      <c r="E4">
        <v>3.3220000000000001</v>
      </c>
    </row>
    <row r="5" spans="1:5">
      <c r="A5">
        <v>3</v>
      </c>
      <c r="B5">
        <v>3.6999999999999998E-2</v>
      </c>
      <c r="C5">
        <v>0.90900000000000003</v>
      </c>
      <c r="E5">
        <v>3.121</v>
      </c>
    </row>
    <row r="6" spans="1:5">
      <c r="A6">
        <v>4</v>
      </c>
      <c r="B6">
        <v>7.6999999999999999E-2</v>
      </c>
      <c r="C6">
        <v>0.97099999999999997</v>
      </c>
      <c r="E6">
        <v>3.331</v>
      </c>
    </row>
    <row r="7" spans="1:5">
      <c r="A7">
        <v>5</v>
      </c>
      <c r="B7">
        <v>0.111</v>
      </c>
      <c r="C7">
        <v>0.97</v>
      </c>
      <c r="E7">
        <v>3.097</v>
      </c>
    </row>
    <row r="8" spans="1:5">
      <c r="A8">
        <v>6</v>
      </c>
      <c r="B8">
        <v>0.14799999999999999</v>
      </c>
      <c r="C8">
        <v>0.93899999999999995</v>
      </c>
      <c r="E8">
        <v>2.5939999999999999</v>
      </c>
    </row>
    <row r="9" spans="1:5">
      <c r="A9">
        <v>7</v>
      </c>
      <c r="B9">
        <v>0.111</v>
      </c>
      <c r="C9">
        <v>0.93899999999999995</v>
      </c>
      <c r="E9">
        <v>2.77</v>
      </c>
    </row>
    <row r="10" spans="1:5">
      <c r="A10">
        <v>8</v>
      </c>
      <c r="B10">
        <v>0.111</v>
      </c>
      <c r="C10">
        <v>0.97</v>
      </c>
      <c r="E10">
        <v>3.097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</dc:creator>
  <cp:lastModifiedBy>kaki</cp:lastModifiedBy>
  <dcterms:created xsi:type="dcterms:W3CDTF">2020-10-07T11:17:22Z</dcterms:created>
  <dcterms:modified xsi:type="dcterms:W3CDTF">2020-10-08T04:39:08Z</dcterms:modified>
</cp:coreProperties>
</file>